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3" i="1"/>
  <c r="B45"/>
  <c r="B27"/>
  <c r="C63"/>
  <c r="B64"/>
  <c r="B65"/>
  <c r="B66"/>
  <c r="B67"/>
  <c r="B68"/>
  <c r="B69"/>
  <c r="C45"/>
  <c r="B46"/>
  <c r="B47"/>
  <c r="B48"/>
  <c r="B49"/>
  <c r="B50"/>
  <c r="B51"/>
  <c r="B28"/>
  <c r="B29"/>
  <c r="B30"/>
  <c r="B31"/>
  <c r="B32"/>
  <c r="B33"/>
  <c r="B14"/>
  <c r="B13"/>
  <c r="B12"/>
  <c r="B11"/>
  <c r="B10"/>
  <c r="B9"/>
  <c r="B8"/>
  <c r="C8" s="1"/>
  <c r="C64" l="1"/>
  <c r="C65" s="1"/>
  <c r="C66" s="1"/>
  <c r="C67" s="1"/>
  <c r="C68" s="1"/>
  <c r="C69" s="1"/>
  <c r="C27"/>
  <c r="C46"/>
  <c r="C47" s="1"/>
  <c r="C48" s="1"/>
  <c r="C49" s="1"/>
  <c r="C50" s="1"/>
  <c r="C51" s="1"/>
  <c r="C9" l="1"/>
  <c r="C28"/>
  <c r="C29" l="1"/>
  <c r="C10"/>
  <c r="C11" l="1"/>
  <c r="C30"/>
  <c r="C31" l="1"/>
  <c r="C12"/>
  <c r="C13" l="1"/>
  <c r="C32"/>
  <c r="C33" l="1"/>
  <c r="C14"/>
</calcChain>
</file>

<file path=xl/sharedStrings.xml><?xml version="1.0" encoding="utf-8"?>
<sst xmlns="http://schemas.openxmlformats.org/spreadsheetml/2006/main" count="48" uniqueCount="13">
  <si>
    <t>Начальная стоимость</t>
  </si>
  <si>
    <t>Остаточная стоимость</t>
  </si>
  <si>
    <t>Срок службы</t>
  </si>
  <si>
    <t>Данные</t>
  </si>
  <si>
    <t>Решение</t>
  </si>
  <si>
    <t>Год службы</t>
  </si>
  <si>
    <t>Амортизационные отчисления, руб</t>
  </si>
  <si>
    <t>Стоимость на конец года, руб</t>
  </si>
  <si>
    <t>Амортизация Iквартал</t>
  </si>
  <si>
    <t>АСЧ</t>
  </si>
  <si>
    <t>ФУО</t>
  </si>
  <si>
    <t>ДДОБ</t>
  </si>
  <si>
    <t>АПЛ</t>
  </si>
</sst>
</file>

<file path=xl/styles.xml><?xml version="1.0" encoding="utf-8"?>
<styleSheet xmlns="http://schemas.openxmlformats.org/spreadsheetml/2006/main">
  <numFmts count="1">
    <numFmt numFmtId="8" formatCode="#,##0.00&quot;р.&quot;;[Red]\-#,##0.00&quot;р.&quot;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plotArea>
      <c:layout>
        <c:manualLayout>
          <c:layoutTarget val="inner"/>
          <c:xMode val="edge"/>
          <c:yMode val="edge"/>
          <c:x val="0.16637384612637707"/>
          <c:y val="5.1400554097404488E-2"/>
          <c:w val="0.58406575088113277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Лист1!$B$7</c:f>
              <c:strCache>
                <c:ptCount val="1"/>
                <c:pt idx="0">
                  <c:v>Амортизационные отчисления, руб</c:v>
                </c:pt>
              </c:strCache>
            </c:strRef>
          </c:tx>
          <c:val>
            <c:numRef>
              <c:f>Лист1!$B$8:$B$14</c:f>
              <c:numCache>
                <c:formatCode>#,##0.00"р.";[Red]\-#,##0.00"р."</c:formatCode>
                <c:ptCount val="7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Стоимость на конец года, руб</c:v>
                </c:pt>
              </c:strCache>
            </c:strRef>
          </c:tx>
          <c:val>
            <c:numRef>
              <c:f>Лист1!$C$8:$C$14</c:f>
              <c:numCache>
                <c:formatCode>#,##0.00"р.";[Red]\-#,##0.00"р."</c:formatCode>
                <c:ptCount val="7"/>
                <c:pt idx="0">
                  <c:v>130000</c:v>
                </c:pt>
                <c:pt idx="1">
                  <c:v>110000</c:v>
                </c:pt>
                <c:pt idx="2">
                  <c:v>90000</c:v>
                </c:pt>
                <c:pt idx="3">
                  <c:v>70000</c:v>
                </c:pt>
                <c:pt idx="4">
                  <c:v>50000</c:v>
                </c:pt>
                <c:pt idx="5">
                  <c:v>30000</c:v>
                </c:pt>
                <c:pt idx="6">
                  <c:v>10000</c:v>
                </c:pt>
              </c:numCache>
            </c:numRef>
          </c:val>
        </c:ser>
        <c:axId val="54388992"/>
        <c:axId val="54414720"/>
      </c:barChart>
      <c:catAx>
        <c:axId val="54388992"/>
        <c:scaling>
          <c:orientation val="minMax"/>
        </c:scaling>
        <c:axPos val="b"/>
        <c:tickLblPos val="nextTo"/>
        <c:crossAx val="54414720"/>
        <c:crosses val="autoZero"/>
        <c:auto val="1"/>
        <c:lblAlgn val="ctr"/>
        <c:lblOffset val="100"/>
      </c:catAx>
      <c:valAx>
        <c:axId val="54414720"/>
        <c:scaling>
          <c:orientation val="minMax"/>
        </c:scaling>
        <c:axPos val="l"/>
        <c:majorGridlines/>
        <c:numFmt formatCode="#,##0.00&quot;р.&quot;;[Red]\-#,##0.00&quot;р.&quot;" sourceLinked="1"/>
        <c:tickLblPos val="nextTo"/>
        <c:crossAx val="5438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39571839234377"/>
          <c:y val="0.3418248760571595"/>
          <c:w val="0.23860428160765618"/>
          <c:h val="0.2793132108486439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038079615048119"/>
          <c:y val="5.1400554097404488E-2"/>
          <c:w val="0.57395734908136453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Лист1!$B$26</c:f>
              <c:strCache>
                <c:ptCount val="1"/>
                <c:pt idx="0">
                  <c:v>Амортизационные отчисления, руб</c:v>
                </c:pt>
              </c:strCache>
            </c:strRef>
          </c:tx>
          <c:val>
            <c:numRef>
              <c:f>Лист1!$B$27:$B$33</c:f>
              <c:numCache>
                <c:formatCode>#,##0.00"р.";[Red]\-#,##0.00"р."</c:formatCode>
                <c:ptCount val="7"/>
                <c:pt idx="0">
                  <c:v>35000</c:v>
                </c:pt>
                <c:pt idx="1">
                  <c:v>30000</c:v>
                </c:pt>
                <c:pt idx="2">
                  <c:v>25000</c:v>
                </c:pt>
                <c:pt idx="3">
                  <c:v>20000</c:v>
                </c:pt>
                <c:pt idx="4">
                  <c:v>15000</c:v>
                </c:pt>
                <c:pt idx="5">
                  <c:v>10000</c:v>
                </c:pt>
                <c:pt idx="6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Лист1!$C$26</c:f>
              <c:strCache>
                <c:ptCount val="1"/>
                <c:pt idx="0">
                  <c:v>Стоимость на конец года, руб</c:v>
                </c:pt>
              </c:strCache>
            </c:strRef>
          </c:tx>
          <c:val>
            <c:numRef>
              <c:f>Лист1!$C$27:$C$33</c:f>
              <c:numCache>
                <c:formatCode>#,##0.00"р.";[Red]\-#,##0.00"р."</c:formatCode>
                <c:ptCount val="7"/>
                <c:pt idx="0">
                  <c:v>115000</c:v>
                </c:pt>
                <c:pt idx="1">
                  <c:v>85000</c:v>
                </c:pt>
                <c:pt idx="2">
                  <c:v>60000</c:v>
                </c:pt>
                <c:pt idx="3">
                  <c:v>40000</c:v>
                </c:pt>
                <c:pt idx="4">
                  <c:v>25000</c:v>
                </c:pt>
                <c:pt idx="5">
                  <c:v>15000</c:v>
                </c:pt>
                <c:pt idx="6">
                  <c:v>10000</c:v>
                </c:pt>
              </c:numCache>
            </c:numRef>
          </c:val>
        </c:ser>
        <c:axId val="65765376"/>
        <c:axId val="65766912"/>
      </c:barChart>
      <c:catAx>
        <c:axId val="65765376"/>
        <c:scaling>
          <c:orientation val="minMax"/>
        </c:scaling>
        <c:axPos val="b"/>
        <c:tickLblPos val="nextTo"/>
        <c:crossAx val="65766912"/>
        <c:crosses val="autoZero"/>
        <c:auto val="1"/>
        <c:lblAlgn val="ctr"/>
        <c:lblOffset val="100"/>
      </c:catAx>
      <c:valAx>
        <c:axId val="65766912"/>
        <c:scaling>
          <c:orientation val="minMax"/>
        </c:scaling>
        <c:axPos val="l"/>
        <c:majorGridlines/>
        <c:numFmt formatCode="#,##0.00&quot;р.&quot;;[Red]\-#,##0.00&quot;р.&quot;" sourceLinked="1"/>
        <c:tickLblPos val="nextTo"/>
        <c:crossAx val="6576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87642169728789"/>
          <c:y val="0.27701006124234501"/>
          <c:w val="0.1944569116360455"/>
          <c:h val="0.49227617381160704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72840674067685"/>
          <c:y val="5.1400554097404488E-2"/>
          <c:w val="0.56883588080901648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Лист1!$B$44</c:f>
              <c:strCache>
                <c:ptCount val="1"/>
                <c:pt idx="0">
                  <c:v>Амортизационные отчисления, руб</c:v>
                </c:pt>
              </c:strCache>
            </c:strRef>
          </c:tx>
          <c:val>
            <c:numRef>
              <c:f>Лист1!$B$45:$B$51</c:f>
              <c:numCache>
                <c:formatCode>#,##0.00"р.";[Red]\-#,##0.00"р."</c:formatCode>
                <c:ptCount val="7"/>
                <c:pt idx="0">
                  <c:v>48150</c:v>
                </c:pt>
                <c:pt idx="1">
                  <c:v>32693.850000000002</c:v>
                </c:pt>
                <c:pt idx="2">
                  <c:v>22199.12415</c:v>
                </c:pt>
                <c:pt idx="3">
                  <c:v>15073.205297849998</c:v>
                </c:pt>
                <c:pt idx="4">
                  <c:v>10234.706397240147</c:v>
                </c:pt>
                <c:pt idx="5">
                  <c:v>6949.3656437260606</c:v>
                </c:pt>
                <c:pt idx="6">
                  <c:v>4718.6192720899953</c:v>
                </c:pt>
              </c:numCache>
            </c:numRef>
          </c:val>
        </c:ser>
        <c:ser>
          <c:idx val="1"/>
          <c:order val="1"/>
          <c:tx>
            <c:strRef>
              <c:f>Лист1!$C$44</c:f>
              <c:strCache>
                <c:ptCount val="1"/>
                <c:pt idx="0">
                  <c:v>Стоимость на конец года, руб</c:v>
                </c:pt>
              </c:strCache>
            </c:strRef>
          </c:tx>
          <c:val>
            <c:numRef>
              <c:f>Лист1!$C$45:$C$51</c:f>
              <c:numCache>
                <c:formatCode>#,##0.00"р.";[Red]\-#,##0.00"р."</c:formatCode>
                <c:ptCount val="7"/>
                <c:pt idx="0">
                  <c:v>101850</c:v>
                </c:pt>
                <c:pt idx="1">
                  <c:v>69156.149999999994</c:v>
                </c:pt>
                <c:pt idx="2">
                  <c:v>46957.025849999991</c:v>
                </c:pt>
                <c:pt idx="3">
                  <c:v>31883.820552149991</c:v>
                </c:pt>
                <c:pt idx="4">
                  <c:v>21649.114154909847</c:v>
                </c:pt>
                <c:pt idx="5">
                  <c:v>14699.748511183785</c:v>
                </c:pt>
                <c:pt idx="6">
                  <c:v>9981.1292390937888</c:v>
                </c:pt>
              </c:numCache>
            </c:numRef>
          </c:val>
        </c:ser>
        <c:axId val="66224896"/>
        <c:axId val="66226816"/>
      </c:barChart>
      <c:catAx>
        <c:axId val="66224896"/>
        <c:scaling>
          <c:orientation val="minMax"/>
        </c:scaling>
        <c:axPos val="b"/>
        <c:tickLblPos val="nextTo"/>
        <c:crossAx val="66226816"/>
        <c:crosses val="autoZero"/>
        <c:auto val="1"/>
        <c:lblAlgn val="ctr"/>
        <c:lblOffset val="100"/>
      </c:catAx>
      <c:valAx>
        <c:axId val="66226816"/>
        <c:scaling>
          <c:orientation val="minMax"/>
        </c:scaling>
        <c:axPos val="l"/>
        <c:majorGridlines/>
        <c:numFmt formatCode="#,##0.00&quot;р.&quot;;[Red]\-#,##0.00&quot;р.&quot;" sourceLinked="1"/>
        <c:tickLblPos val="nextTo"/>
        <c:crossAx val="6622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87787555967268"/>
          <c:y val="0.36034339457567804"/>
          <c:w val="0.20971090010807472"/>
          <c:h val="0.33023913677456984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5753255480746081"/>
          <c:y val="5.1400554097404488E-2"/>
          <c:w val="0.61581776730463433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Лист1!$B$62</c:f>
              <c:strCache>
                <c:ptCount val="1"/>
                <c:pt idx="0">
                  <c:v>Амортизационные отчисления, руб</c:v>
                </c:pt>
              </c:strCache>
            </c:strRef>
          </c:tx>
          <c:val>
            <c:numRef>
              <c:f>Лист1!$B$63:$B$69</c:f>
              <c:numCache>
                <c:formatCode>#,##0.00"р.";[Red]\-#,##0.00"р."</c:formatCode>
                <c:ptCount val="7"/>
                <c:pt idx="0">
                  <c:v>49285.714285714283</c:v>
                </c:pt>
                <c:pt idx="1">
                  <c:v>33091.836734693883</c:v>
                </c:pt>
                <c:pt idx="2">
                  <c:v>22218.804664723037</c:v>
                </c:pt>
                <c:pt idx="3">
                  <c:v>14918.340274885466</c:v>
                </c:pt>
                <c:pt idx="4">
                  <c:v>10016.599898851673</c:v>
                </c:pt>
                <c:pt idx="5">
                  <c:v>6725.4313606575515</c:v>
                </c:pt>
                <c:pt idx="6">
                  <c:v>3743.272780474128</c:v>
                </c:pt>
              </c:numCache>
            </c:numRef>
          </c:val>
        </c:ser>
        <c:ser>
          <c:idx val="1"/>
          <c:order val="1"/>
          <c:tx>
            <c:strRef>
              <c:f>Лист1!$C$62</c:f>
              <c:strCache>
                <c:ptCount val="1"/>
                <c:pt idx="0">
                  <c:v>Стоимость на конец года, руб</c:v>
                </c:pt>
              </c:strCache>
            </c:strRef>
          </c:tx>
          <c:val>
            <c:numRef>
              <c:f>Лист1!$C$63:$C$69</c:f>
              <c:numCache>
                <c:formatCode>#,##0.00"р.";[Red]\-#,##0.00"р."</c:formatCode>
                <c:ptCount val="7"/>
                <c:pt idx="0">
                  <c:v>100714.28571428571</c:v>
                </c:pt>
                <c:pt idx="1">
                  <c:v>67622.448979591834</c:v>
                </c:pt>
                <c:pt idx="2">
                  <c:v>45403.644314868798</c:v>
                </c:pt>
                <c:pt idx="3">
                  <c:v>30485.304039983333</c:v>
                </c:pt>
                <c:pt idx="4">
                  <c:v>20468.70414113166</c:v>
                </c:pt>
                <c:pt idx="5">
                  <c:v>13743.272780474108</c:v>
                </c:pt>
                <c:pt idx="6">
                  <c:v>9999.99999999998</c:v>
                </c:pt>
              </c:numCache>
            </c:numRef>
          </c:val>
        </c:ser>
        <c:axId val="67154304"/>
        <c:axId val="67476480"/>
      </c:barChart>
      <c:catAx>
        <c:axId val="67154304"/>
        <c:scaling>
          <c:orientation val="minMax"/>
        </c:scaling>
        <c:axPos val="b"/>
        <c:tickLblPos val="nextTo"/>
        <c:crossAx val="67476480"/>
        <c:crosses val="autoZero"/>
        <c:auto val="1"/>
        <c:lblAlgn val="ctr"/>
        <c:lblOffset val="100"/>
      </c:catAx>
      <c:valAx>
        <c:axId val="67476480"/>
        <c:scaling>
          <c:orientation val="minMax"/>
        </c:scaling>
        <c:axPos val="l"/>
        <c:majorGridlines/>
        <c:numFmt formatCode="#,##0.00&quot;р.&quot;;[Red]\-#,##0.00&quot;р.&quot;" sourceLinked="1"/>
        <c:tickLblPos val="nextTo"/>
        <c:crossAx val="6715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11079180795829"/>
          <c:y val="0.36034339457567816"/>
          <c:w val="0.20674214993198842"/>
          <c:h val="0.464498396033829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Лист1!$B$75</c:f>
              <c:strCache>
                <c:ptCount val="1"/>
                <c:pt idx="0">
                  <c:v>АПЛ</c:v>
                </c:pt>
              </c:strCache>
            </c:strRef>
          </c:tx>
          <c:val>
            <c:numRef>
              <c:f>Лист1!$B$76:$B$82</c:f>
              <c:numCache>
                <c:formatCode>#,##0.00"р.";[Red]\-#,##0.00"р."</c:formatCode>
                <c:ptCount val="7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Лист1!$C$75</c:f>
              <c:strCache>
                <c:ptCount val="1"/>
                <c:pt idx="0">
                  <c:v>АСЧ</c:v>
                </c:pt>
              </c:strCache>
            </c:strRef>
          </c:tx>
          <c:val>
            <c:numRef>
              <c:f>Лист1!$C$76:$C$82</c:f>
              <c:numCache>
                <c:formatCode>#,##0.00"р.";[Red]\-#,##0.00"р."</c:formatCode>
                <c:ptCount val="7"/>
                <c:pt idx="0">
                  <c:v>35000</c:v>
                </c:pt>
                <c:pt idx="1">
                  <c:v>30000</c:v>
                </c:pt>
                <c:pt idx="2">
                  <c:v>25000</c:v>
                </c:pt>
                <c:pt idx="3">
                  <c:v>20000</c:v>
                </c:pt>
                <c:pt idx="4">
                  <c:v>15000</c:v>
                </c:pt>
                <c:pt idx="5">
                  <c:v>10000</c:v>
                </c:pt>
                <c:pt idx="6">
                  <c:v>5000</c:v>
                </c:pt>
              </c:numCache>
            </c:numRef>
          </c:val>
        </c:ser>
        <c:ser>
          <c:idx val="2"/>
          <c:order val="2"/>
          <c:tx>
            <c:strRef>
              <c:f>Лист1!$D$75</c:f>
              <c:strCache>
                <c:ptCount val="1"/>
                <c:pt idx="0">
                  <c:v>ФУО</c:v>
                </c:pt>
              </c:strCache>
            </c:strRef>
          </c:tx>
          <c:val>
            <c:numRef>
              <c:f>Лист1!$D$76:$D$82</c:f>
              <c:numCache>
                <c:formatCode>#,##0.00"р.";[Red]\-#,##0.00"р."</c:formatCode>
                <c:ptCount val="7"/>
                <c:pt idx="0">
                  <c:v>48150</c:v>
                </c:pt>
                <c:pt idx="1">
                  <c:v>32693.850000000002</c:v>
                </c:pt>
                <c:pt idx="2">
                  <c:v>22199.12415</c:v>
                </c:pt>
                <c:pt idx="3">
                  <c:v>15073.205297849998</c:v>
                </c:pt>
                <c:pt idx="4">
                  <c:v>10234.706397240147</c:v>
                </c:pt>
                <c:pt idx="5">
                  <c:v>6949.3656437260606</c:v>
                </c:pt>
                <c:pt idx="6">
                  <c:v>4718.6192720899953</c:v>
                </c:pt>
              </c:numCache>
            </c:numRef>
          </c:val>
        </c:ser>
        <c:ser>
          <c:idx val="3"/>
          <c:order val="3"/>
          <c:tx>
            <c:strRef>
              <c:f>Лист1!$E$75</c:f>
              <c:strCache>
                <c:ptCount val="1"/>
                <c:pt idx="0">
                  <c:v>ДДОБ</c:v>
                </c:pt>
              </c:strCache>
            </c:strRef>
          </c:tx>
          <c:val>
            <c:numRef>
              <c:f>Лист1!$E$76:$E$82</c:f>
              <c:numCache>
                <c:formatCode>#,##0.00"р.";[Red]\-#,##0.00"р."</c:formatCode>
                <c:ptCount val="7"/>
                <c:pt idx="0">
                  <c:v>49285.714285714283</c:v>
                </c:pt>
                <c:pt idx="1">
                  <c:v>33091.836734693883</c:v>
                </c:pt>
                <c:pt idx="2">
                  <c:v>22218.804664723037</c:v>
                </c:pt>
                <c:pt idx="3">
                  <c:v>14918.340274885466</c:v>
                </c:pt>
                <c:pt idx="4">
                  <c:v>10016.599898851673</c:v>
                </c:pt>
                <c:pt idx="5">
                  <c:v>6725.4313606575515</c:v>
                </c:pt>
                <c:pt idx="6">
                  <c:v>3743.272780474128</c:v>
                </c:pt>
              </c:numCache>
            </c:numRef>
          </c:val>
        </c:ser>
        <c:marker val="1"/>
        <c:axId val="72107136"/>
        <c:axId val="72108672"/>
      </c:lineChart>
      <c:catAx>
        <c:axId val="72107136"/>
        <c:scaling>
          <c:orientation val="minMax"/>
        </c:scaling>
        <c:axPos val="b"/>
        <c:tickLblPos val="nextTo"/>
        <c:crossAx val="72108672"/>
        <c:crosses val="autoZero"/>
        <c:auto val="1"/>
        <c:lblAlgn val="ctr"/>
        <c:lblOffset val="100"/>
      </c:catAx>
      <c:valAx>
        <c:axId val="72108672"/>
        <c:scaling>
          <c:orientation val="minMax"/>
        </c:scaling>
        <c:axPos val="l"/>
        <c:majorGridlines/>
        <c:numFmt formatCode="#,##0.00&quot;р.&quot;;[Red]\-#,##0.00&quot;р.&quot;" sourceLinked="1"/>
        <c:tickLblPos val="nextTo"/>
        <c:crossAx val="72107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Лист1!$B$94</c:f>
              <c:strCache>
                <c:ptCount val="1"/>
                <c:pt idx="0">
                  <c:v>АПЛ</c:v>
                </c:pt>
              </c:strCache>
            </c:strRef>
          </c:tx>
          <c:val>
            <c:numRef>
              <c:f>Лист1!$B$95:$B$101</c:f>
              <c:numCache>
                <c:formatCode>#,##0.00"р.";[Red]\-#,##0.00"р."</c:formatCode>
                <c:ptCount val="7"/>
                <c:pt idx="0">
                  <c:v>130000</c:v>
                </c:pt>
                <c:pt idx="1">
                  <c:v>110000</c:v>
                </c:pt>
                <c:pt idx="2">
                  <c:v>90000</c:v>
                </c:pt>
                <c:pt idx="3">
                  <c:v>70000</c:v>
                </c:pt>
                <c:pt idx="4">
                  <c:v>50000</c:v>
                </c:pt>
                <c:pt idx="5">
                  <c:v>30000</c:v>
                </c:pt>
                <c:pt idx="6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Лист1!$C$94</c:f>
              <c:strCache>
                <c:ptCount val="1"/>
                <c:pt idx="0">
                  <c:v>АСЧ</c:v>
                </c:pt>
              </c:strCache>
            </c:strRef>
          </c:tx>
          <c:val>
            <c:numRef>
              <c:f>Лист1!$C$95:$C$101</c:f>
              <c:numCache>
                <c:formatCode>#,##0.00"р.";[Red]\-#,##0.00"р."</c:formatCode>
                <c:ptCount val="7"/>
                <c:pt idx="0">
                  <c:v>115000</c:v>
                </c:pt>
                <c:pt idx="1">
                  <c:v>85000</c:v>
                </c:pt>
                <c:pt idx="2">
                  <c:v>60000</c:v>
                </c:pt>
                <c:pt idx="3">
                  <c:v>40000</c:v>
                </c:pt>
                <c:pt idx="4">
                  <c:v>25000</c:v>
                </c:pt>
                <c:pt idx="5">
                  <c:v>15000</c:v>
                </c:pt>
                <c:pt idx="6">
                  <c:v>10000</c:v>
                </c:pt>
              </c:numCache>
            </c:numRef>
          </c:val>
        </c:ser>
        <c:ser>
          <c:idx val="2"/>
          <c:order val="2"/>
          <c:tx>
            <c:strRef>
              <c:f>Лист1!$D$94</c:f>
              <c:strCache>
                <c:ptCount val="1"/>
                <c:pt idx="0">
                  <c:v>ФУО</c:v>
                </c:pt>
              </c:strCache>
            </c:strRef>
          </c:tx>
          <c:val>
            <c:numRef>
              <c:f>Лист1!$D$95:$D$101</c:f>
              <c:numCache>
                <c:formatCode>#,##0.00"р.";[Red]\-#,##0.00"р."</c:formatCode>
                <c:ptCount val="7"/>
                <c:pt idx="0">
                  <c:v>101850</c:v>
                </c:pt>
                <c:pt idx="1">
                  <c:v>69156.149999999994</c:v>
                </c:pt>
                <c:pt idx="2">
                  <c:v>46957.025849999991</c:v>
                </c:pt>
                <c:pt idx="3">
                  <c:v>31883.820552149991</c:v>
                </c:pt>
                <c:pt idx="4">
                  <c:v>21649.114154909847</c:v>
                </c:pt>
                <c:pt idx="5">
                  <c:v>14699.748511183785</c:v>
                </c:pt>
                <c:pt idx="6">
                  <c:v>9981.1292390937888</c:v>
                </c:pt>
              </c:numCache>
            </c:numRef>
          </c:val>
        </c:ser>
        <c:ser>
          <c:idx val="3"/>
          <c:order val="3"/>
          <c:tx>
            <c:strRef>
              <c:f>Лист1!$E$94</c:f>
              <c:strCache>
                <c:ptCount val="1"/>
                <c:pt idx="0">
                  <c:v>ДДОБ</c:v>
                </c:pt>
              </c:strCache>
            </c:strRef>
          </c:tx>
          <c:val>
            <c:numRef>
              <c:f>Лист1!$E$95:$E$101</c:f>
              <c:numCache>
                <c:formatCode>#,##0.00"р.";[Red]\-#,##0.00"р."</c:formatCode>
                <c:ptCount val="7"/>
                <c:pt idx="0">
                  <c:v>100714.28571428571</c:v>
                </c:pt>
                <c:pt idx="1">
                  <c:v>67622.448979591834</c:v>
                </c:pt>
                <c:pt idx="2">
                  <c:v>45403.644314868798</c:v>
                </c:pt>
                <c:pt idx="3">
                  <c:v>30485.304039983333</c:v>
                </c:pt>
                <c:pt idx="4">
                  <c:v>20468.70414113166</c:v>
                </c:pt>
                <c:pt idx="5">
                  <c:v>13743.272780474108</c:v>
                </c:pt>
                <c:pt idx="6">
                  <c:v>9999.99999999998</c:v>
                </c:pt>
              </c:numCache>
            </c:numRef>
          </c:val>
        </c:ser>
        <c:marker val="1"/>
        <c:axId val="70585344"/>
        <c:axId val="70636288"/>
      </c:lineChart>
      <c:catAx>
        <c:axId val="70585344"/>
        <c:scaling>
          <c:orientation val="minMax"/>
        </c:scaling>
        <c:axPos val="b"/>
        <c:tickLblPos val="nextTo"/>
        <c:crossAx val="70636288"/>
        <c:crosses val="autoZero"/>
        <c:auto val="1"/>
        <c:lblAlgn val="ctr"/>
        <c:lblOffset val="100"/>
      </c:catAx>
      <c:valAx>
        <c:axId val="70636288"/>
        <c:scaling>
          <c:orientation val="minMax"/>
        </c:scaling>
        <c:axPos val="l"/>
        <c:majorGridlines/>
        <c:numFmt formatCode="#,##0.00&quot;р.&quot;;[Red]\-#,##0.00&quot;р.&quot;" sourceLinked="1"/>
        <c:tickLblPos val="nextTo"/>
        <c:crossAx val="70585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0</xdr:row>
      <xdr:rowOff>123825</xdr:rowOff>
    </xdr:from>
    <xdr:to>
      <xdr:col>13</xdr:col>
      <xdr:colOff>9526</xdr:colOff>
      <xdr:row>13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990600</xdr:colOff>
      <xdr:row>18</xdr:row>
      <xdr:rowOff>28575</xdr:rowOff>
    </xdr:from>
    <xdr:to>
      <xdr:col>12</xdr:col>
      <xdr:colOff>571500</xdr:colOff>
      <xdr:row>30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85725</xdr:colOff>
      <xdr:row>36</xdr:row>
      <xdr:rowOff>161925</xdr:rowOff>
    </xdr:from>
    <xdr:to>
      <xdr:col>13</xdr:col>
      <xdr:colOff>390525</xdr:colOff>
      <xdr:row>49</xdr:row>
      <xdr:rowOff>47625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200026</xdr:colOff>
      <xdr:row>56</xdr:row>
      <xdr:rowOff>47625</xdr:rowOff>
    </xdr:from>
    <xdr:to>
      <xdr:col>13</xdr:col>
      <xdr:colOff>542926</xdr:colOff>
      <xdr:row>68</xdr:row>
      <xdr:rowOff>123825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73</xdr:row>
      <xdr:rowOff>152400</xdr:rowOff>
    </xdr:from>
    <xdr:to>
      <xdr:col>13</xdr:col>
      <xdr:colOff>333375</xdr:colOff>
      <xdr:row>87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91</xdr:row>
      <xdr:rowOff>9525</xdr:rowOff>
    </xdr:from>
    <xdr:to>
      <xdr:col>13</xdr:col>
      <xdr:colOff>304800</xdr:colOff>
      <xdr:row>105</xdr:row>
      <xdr:rowOff>85725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selection activeCell="D12" sqref="D12"/>
    </sheetView>
  </sheetViews>
  <sheetFormatPr defaultRowHeight="15"/>
  <cols>
    <col min="1" max="1" width="20.85546875" customWidth="1"/>
    <col min="2" max="2" width="18.42578125" customWidth="1"/>
    <col min="3" max="3" width="16.85546875" customWidth="1"/>
    <col min="4" max="4" width="14.5703125" customWidth="1"/>
    <col min="5" max="5" width="16.85546875" customWidth="1"/>
  </cols>
  <sheetData>
    <row r="1" spans="1:5">
      <c r="A1" s="1" t="s">
        <v>3</v>
      </c>
      <c r="B1" s="1"/>
    </row>
    <row r="2" spans="1:5">
      <c r="A2" s="2" t="s">
        <v>0</v>
      </c>
      <c r="B2" s="2">
        <v>150000</v>
      </c>
    </row>
    <row r="3" spans="1:5">
      <c r="A3" s="2" t="s">
        <v>1</v>
      </c>
      <c r="B3" s="2">
        <v>10000</v>
      </c>
    </row>
    <row r="4" spans="1:5">
      <c r="A4" s="2" t="s">
        <v>2</v>
      </c>
      <c r="B4" s="2">
        <v>7</v>
      </c>
    </row>
    <row r="6" spans="1:5">
      <c r="A6" s="5" t="s">
        <v>4</v>
      </c>
      <c r="B6" s="5"/>
      <c r="C6" s="5"/>
      <c r="D6" s="5"/>
      <c r="E6" s="5"/>
    </row>
    <row r="7" spans="1:5" ht="43.5" customHeight="1">
      <c r="A7" s="6" t="s">
        <v>5</v>
      </c>
      <c r="B7" s="6" t="s">
        <v>6</v>
      </c>
      <c r="C7" s="6" t="s">
        <v>7</v>
      </c>
      <c r="D7" s="6" t="s">
        <v>8</v>
      </c>
      <c r="E7" s="7"/>
    </row>
    <row r="8" spans="1:5">
      <c r="A8" s="2">
        <v>1</v>
      </c>
      <c r="B8" s="4">
        <f>SLN(B2,B3,B4)</f>
        <v>20000</v>
      </c>
      <c r="C8" s="4">
        <f>B2-B8</f>
        <v>130000</v>
      </c>
    </row>
    <row r="9" spans="1:5">
      <c r="A9" s="2">
        <v>2</v>
      </c>
      <c r="B9" s="4">
        <f>SLN(B2,B3,B4)</f>
        <v>20000</v>
      </c>
      <c r="C9" s="4">
        <f>C8-B9</f>
        <v>110000</v>
      </c>
    </row>
    <row r="10" spans="1:5">
      <c r="A10" s="2">
        <v>3</v>
      </c>
      <c r="B10" s="4">
        <f>SLN(B2,B3,B4)</f>
        <v>20000</v>
      </c>
      <c r="C10" s="4">
        <f>C9-B10</f>
        <v>90000</v>
      </c>
    </row>
    <row r="11" spans="1:5">
      <c r="A11" s="2">
        <v>4</v>
      </c>
      <c r="B11" s="4">
        <f>SLN(B2,B3,B4)</f>
        <v>20000</v>
      </c>
      <c r="C11" s="4">
        <f>C10-B11</f>
        <v>70000</v>
      </c>
    </row>
    <row r="12" spans="1:5">
      <c r="A12" s="2">
        <v>5</v>
      </c>
      <c r="B12" s="4">
        <f>SLN(B2,B3,B4)</f>
        <v>20000</v>
      </c>
      <c r="C12" s="4">
        <f>C11-B12</f>
        <v>50000</v>
      </c>
    </row>
    <row r="13" spans="1:5">
      <c r="A13" s="2">
        <v>6</v>
      </c>
      <c r="B13" s="4">
        <f>SLN(B2,B3,B4)</f>
        <v>20000</v>
      </c>
      <c r="C13" s="4">
        <f>C12-B13</f>
        <v>30000</v>
      </c>
    </row>
    <row r="14" spans="1:5">
      <c r="A14" s="2">
        <v>7</v>
      </c>
      <c r="B14" s="4">
        <f>SLN(B2,B3,B4)</f>
        <v>20000</v>
      </c>
      <c r="C14" s="4">
        <f>C13-B14</f>
        <v>10000</v>
      </c>
    </row>
    <row r="20" spans="1:5">
      <c r="A20" s="1" t="s">
        <v>3</v>
      </c>
      <c r="B20" s="1"/>
    </row>
    <row r="21" spans="1:5">
      <c r="A21" s="2" t="s">
        <v>0</v>
      </c>
      <c r="B21" s="2">
        <v>150000</v>
      </c>
    </row>
    <row r="22" spans="1:5">
      <c r="A22" s="2" t="s">
        <v>1</v>
      </c>
      <c r="B22" s="2">
        <v>10000</v>
      </c>
    </row>
    <row r="23" spans="1:5">
      <c r="A23" s="2" t="s">
        <v>2</v>
      </c>
      <c r="B23" s="2">
        <v>7</v>
      </c>
    </row>
    <row r="25" spans="1:5">
      <c r="A25" s="5" t="s">
        <v>4</v>
      </c>
      <c r="B25" s="5"/>
      <c r="C25" s="5"/>
      <c r="D25" s="5"/>
      <c r="E25" s="5"/>
    </row>
    <row r="26" spans="1:5" ht="45">
      <c r="A26" s="6" t="s">
        <v>5</v>
      </c>
      <c r="B26" s="6" t="s">
        <v>6</v>
      </c>
      <c r="C26" s="6" t="s">
        <v>7</v>
      </c>
      <c r="D26" s="6" t="s">
        <v>8</v>
      </c>
      <c r="E26" s="7"/>
    </row>
    <row r="27" spans="1:5">
      <c r="A27" s="2">
        <v>1</v>
      </c>
      <c r="B27" s="4">
        <f>SYD(B21,B22,B23,A27)</f>
        <v>35000</v>
      </c>
      <c r="C27" s="4">
        <f>B21-B27</f>
        <v>115000</v>
      </c>
    </row>
    <row r="28" spans="1:5">
      <c r="A28" s="2">
        <v>2</v>
      </c>
      <c r="B28" s="4">
        <f>SYD(B21,B22,B23,A28)</f>
        <v>30000</v>
      </c>
      <c r="C28" s="4">
        <f>C27-B28</f>
        <v>85000</v>
      </c>
    </row>
    <row r="29" spans="1:5">
      <c r="A29" s="2">
        <v>3</v>
      </c>
      <c r="B29" s="4">
        <f>SYD(B21,B22,B23,A29)</f>
        <v>25000</v>
      </c>
      <c r="C29" s="4">
        <f>C28-B29</f>
        <v>60000</v>
      </c>
    </row>
    <row r="30" spans="1:5">
      <c r="A30" s="2">
        <v>4</v>
      </c>
      <c r="B30" s="4">
        <f>SYD(B21,B22,B23,A30)</f>
        <v>20000</v>
      </c>
      <c r="C30" s="4">
        <f>C29-B30</f>
        <v>40000</v>
      </c>
    </row>
    <row r="31" spans="1:5">
      <c r="A31" s="2">
        <v>5</v>
      </c>
      <c r="B31" s="4">
        <f>SYD(B21,B22,B23,A31)</f>
        <v>15000</v>
      </c>
      <c r="C31" s="4">
        <f>C30-B31</f>
        <v>25000</v>
      </c>
    </row>
    <row r="32" spans="1:5">
      <c r="A32" s="2">
        <v>6</v>
      </c>
      <c r="B32" s="4">
        <f>SYD(B21,B22,B23,A32)</f>
        <v>10000</v>
      </c>
      <c r="C32" s="4">
        <f>C31-B32</f>
        <v>15000</v>
      </c>
    </row>
    <row r="33" spans="1:5">
      <c r="A33" s="2">
        <v>7</v>
      </c>
      <c r="B33" s="4">
        <f>SYD(B21,B22,B23,A33)</f>
        <v>5000</v>
      </c>
      <c r="C33" s="4">
        <f>C32-B33</f>
        <v>10000</v>
      </c>
    </row>
    <row r="38" spans="1:5">
      <c r="A38" s="1" t="s">
        <v>3</v>
      </c>
      <c r="B38" s="1"/>
    </row>
    <row r="39" spans="1:5">
      <c r="A39" s="2" t="s">
        <v>0</v>
      </c>
      <c r="B39" s="2">
        <v>150000</v>
      </c>
    </row>
    <row r="40" spans="1:5">
      <c r="A40" s="2" t="s">
        <v>1</v>
      </c>
      <c r="B40" s="2">
        <v>10000</v>
      </c>
    </row>
    <row r="41" spans="1:5">
      <c r="A41" s="2" t="s">
        <v>2</v>
      </c>
      <c r="B41" s="2">
        <v>7</v>
      </c>
    </row>
    <row r="43" spans="1:5">
      <c r="A43" s="5" t="s">
        <v>4</v>
      </c>
      <c r="B43" s="5"/>
      <c r="C43" s="5"/>
      <c r="D43" s="5"/>
      <c r="E43" s="5"/>
    </row>
    <row r="44" spans="1:5" ht="45">
      <c r="A44" s="6" t="s">
        <v>5</v>
      </c>
      <c r="B44" s="6" t="s">
        <v>6</v>
      </c>
      <c r="C44" s="6" t="s">
        <v>7</v>
      </c>
      <c r="D44" s="8" t="s">
        <v>8</v>
      </c>
      <c r="E44" s="2"/>
    </row>
    <row r="45" spans="1:5">
      <c r="A45" s="2">
        <v>1</v>
      </c>
      <c r="B45" s="4">
        <f>DB(B39,B40,B41,A45)</f>
        <v>48150</v>
      </c>
      <c r="C45" s="4">
        <f>B39-B45</f>
        <v>101850</v>
      </c>
    </row>
    <row r="46" spans="1:5">
      <c r="A46" s="2">
        <v>2</v>
      </c>
      <c r="B46" s="4">
        <f>DB(B39,B40,B41,A46)</f>
        <v>32693.850000000002</v>
      </c>
      <c r="C46" s="4">
        <f>C45-B46</f>
        <v>69156.149999999994</v>
      </c>
    </row>
    <row r="47" spans="1:5">
      <c r="A47" s="2">
        <v>3</v>
      </c>
      <c r="B47" s="4">
        <f>DB(B39,B40,B41,A47)</f>
        <v>22199.12415</v>
      </c>
      <c r="C47" s="4">
        <f>C46-B47</f>
        <v>46957.025849999991</v>
      </c>
    </row>
    <row r="48" spans="1:5">
      <c r="A48" s="2">
        <v>4</v>
      </c>
      <c r="B48" s="4">
        <f>DB(B39,B40,B41,A48)</f>
        <v>15073.205297849998</v>
      </c>
      <c r="C48" s="4">
        <f>C47-B48</f>
        <v>31883.820552149991</v>
      </c>
    </row>
    <row r="49" spans="1:5">
      <c r="A49" s="2">
        <v>5</v>
      </c>
      <c r="B49" s="4">
        <f>DB(B39,B40,B41,A49)</f>
        <v>10234.706397240147</v>
      </c>
      <c r="C49" s="4">
        <f>C48-B49</f>
        <v>21649.114154909847</v>
      </c>
    </row>
    <row r="50" spans="1:5">
      <c r="A50" s="2">
        <v>6</v>
      </c>
      <c r="B50" s="4">
        <f>DB(B39,B40,B41,A50)</f>
        <v>6949.3656437260606</v>
      </c>
      <c r="C50" s="4">
        <f>C49-B50</f>
        <v>14699.748511183785</v>
      </c>
    </row>
    <row r="51" spans="1:5">
      <c r="A51" s="2">
        <v>7</v>
      </c>
      <c r="B51" s="4">
        <f>DB(B39,B40,B41,A51)</f>
        <v>4718.6192720899953</v>
      </c>
      <c r="C51" s="4">
        <f>C50-B51</f>
        <v>9981.1292390937888</v>
      </c>
    </row>
    <row r="56" spans="1:5">
      <c r="A56" s="1" t="s">
        <v>3</v>
      </c>
      <c r="B56" s="1"/>
    </row>
    <row r="57" spans="1:5">
      <c r="A57" s="2" t="s">
        <v>0</v>
      </c>
      <c r="B57" s="2">
        <v>150000</v>
      </c>
    </row>
    <row r="58" spans="1:5">
      <c r="A58" s="2" t="s">
        <v>1</v>
      </c>
      <c r="B58" s="2">
        <v>10000</v>
      </c>
    </row>
    <row r="59" spans="1:5">
      <c r="A59" s="2" t="s">
        <v>2</v>
      </c>
      <c r="B59" s="2">
        <v>7</v>
      </c>
    </row>
    <row r="61" spans="1:5">
      <c r="A61" s="5" t="s">
        <v>4</v>
      </c>
      <c r="B61" s="5"/>
      <c r="C61" s="5"/>
      <c r="D61" s="5"/>
      <c r="E61" s="5"/>
    </row>
    <row r="62" spans="1:5" ht="45">
      <c r="A62" s="6" t="s">
        <v>5</v>
      </c>
      <c r="B62" s="6" t="s">
        <v>6</v>
      </c>
      <c r="C62" s="6" t="s">
        <v>7</v>
      </c>
      <c r="D62" s="8" t="s">
        <v>8</v>
      </c>
      <c r="E62" s="7"/>
    </row>
    <row r="63" spans="1:5">
      <c r="A63" s="2">
        <v>1</v>
      </c>
      <c r="B63" s="4">
        <f>DDB(B57,B58,B59,A63,2.3)</f>
        <v>49285.714285714283</v>
      </c>
      <c r="C63" s="4">
        <f>B57-B63</f>
        <v>100714.28571428571</v>
      </c>
    </row>
    <row r="64" spans="1:5">
      <c r="A64" s="2">
        <v>2</v>
      </c>
      <c r="B64" s="4">
        <f>DDB(B57,B58,B59,A64,2.3)</f>
        <v>33091.836734693883</v>
      </c>
      <c r="C64" s="4">
        <f>C63-B64</f>
        <v>67622.448979591834</v>
      </c>
    </row>
    <row r="65" spans="1:5">
      <c r="A65" s="2">
        <v>3</v>
      </c>
      <c r="B65" s="4">
        <f>DDB(B57,B58,B59,A65,2.3)</f>
        <v>22218.804664723037</v>
      </c>
      <c r="C65" s="4">
        <f>C64-B65</f>
        <v>45403.644314868798</v>
      </c>
    </row>
    <row r="66" spans="1:5">
      <c r="A66" s="2">
        <v>4</v>
      </c>
      <c r="B66" s="4">
        <f>DDB(B57,B58,B59,A66,2.3)</f>
        <v>14918.340274885466</v>
      </c>
      <c r="C66" s="4">
        <f>C65-B66</f>
        <v>30485.304039983333</v>
      </c>
    </row>
    <row r="67" spans="1:5">
      <c r="A67" s="2">
        <v>5</v>
      </c>
      <c r="B67" s="4">
        <f>DDB(B57,B58,B59,A67,2.3)</f>
        <v>10016.599898851673</v>
      </c>
      <c r="C67" s="4">
        <f>C66-B67</f>
        <v>20468.70414113166</v>
      </c>
    </row>
    <row r="68" spans="1:5">
      <c r="A68" s="2">
        <v>6</v>
      </c>
      <c r="B68" s="4">
        <f>DDB(B57,B58,B59,A68,2.3)</f>
        <v>6725.4313606575515</v>
      </c>
      <c r="C68" s="4">
        <f>C67-B68</f>
        <v>13743.272780474108</v>
      </c>
    </row>
    <row r="69" spans="1:5">
      <c r="A69" s="2">
        <v>7</v>
      </c>
      <c r="B69" s="4">
        <f>DDB(B57,B58,B59,A69,2.3)</f>
        <v>3743.272780474128</v>
      </c>
      <c r="C69" s="4">
        <f>C68-B69</f>
        <v>9999.99999999998</v>
      </c>
    </row>
    <row r="74" spans="1:5" ht="30" customHeight="1">
      <c r="A74" s="3" t="s">
        <v>5</v>
      </c>
      <c r="B74" s="3" t="s">
        <v>6</v>
      </c>
      <c r="C74" s="3"/>
      <c r="D74" s="3"/>
      <c r="E74" s="3"/>
    </row>
    <row r="75" spans="1:5">
      <c r="A75" s="3"/>
      <c r="B75" s="2" t="s">
        <v>12</v>
      </c>
      <c r="C75" s="2" t="s">
        <v>9</v>
      </c>
      <c r="D75" s="2" t="s">
        <v>10</v>
      </c>
      <c r="E75" s="2" t="s">
        <v>11</v>
      </c>
    </row>
    <row r="76" spans="1:5">
      <c r="A76" s="2">
        <v>1</v>
      </c>
      <c r="B76" s="4">
        <v>20000</v>
      </c>
      <c r="C76" s="4">
        <v>35000</v>
      </c>
      <c r="D76" s="4">
        <v>48150</v>
      </c>
      <c r="E76" s="4">
        <v>49285.714285714283</v>
      </c>
    </row>
    <row r="77" spans="1:5">
      <c r="A77" s="2">
        <v>2</v>
      </c>
      <c r="B77" s="4">
        <v>20000</v>
      </c>
      <c r="C77" s="4">
        <v>30000</v>
      </c>
      <c r="D77" s="4">
        <v>32693.850000000002</v>
      </c>
      <c r="E77" s="4">
        <v>33091.836734693883</v>
      </c>
    </row>
    <row r="78" spans="1:5">
      <c r="A78" s="2">
        <v>3</v>
      </c>
      <c r="B78" s="4">
        <v>20000</v>
      </c>
      <c r="C78" s="4">
        <v>25000</v>
      </c>
      <c r="D78" s="4">
        <v>22199.12415</v>
      </c>
      <c r="E78" s="4">
        <v>22218.804664723037</v>
      </c>
    </row>
    <row r="79" spans="1:5">
      <c r="A79" s="2">
        <v>4</v>
      </c>
      <c r="B79" s="4">
        <v>20000</v>
      </c>
      <c r="C79" s="4">
        <v>20000</v>
      </c>
      <c r="D79" s="4">
        <v>15073.205297849998</v>
      </c>
      <c r="E79" s="4">
        <v>14918.340274885466</v>
      </c>
    </row>
    <row r="80" spans="1:5">
      <c r="A80" s="2">
        <v>5</v>
      </c>
      <c r="B80" s="4">
        <v>20000</v>
      </c>
      <c r="C80" s="4">
        <v>15000</v>
      </c>
      <c r="D80" s="4">
        <v>10234.706397240147</v>
      </c>
      <c r="E80" s="4">
        <v>10016.599898851673</v>
      </c>
    </row>
    <row r="81" spans="1:5">
      <c r="A81" s="2">
        <v>6</v>
      </c>
      <c r="B81" s="4">
        <v>20000</v>
      </c>
      <c r="C81" s="4">
        <v>10000</v>
      </c>
      <c r="D81" s="4">
        <v>6949.3656437260606</v>
      </c>
      <c r="E81" s="4">
        <v>6725.4313606575515</v>
      </c>
    </row>
    <row r="82" spans="1:5">
      <c r="A82" s="2">
        <v>7</v>
      </c>
      <c r="B82" s="4">
        <v>20000</v>
      </c>
      <c r="C82" s="4">
        <v>5000</v>
      </c>
      <c r="D82" s="4">
        <v>4718.6192720899953</v>
      </c>
      <c r="E82" s="4">
        <v>3743.272780474128</v>
      </c>
    </row>
    <row r="93" spans="1:5">
      <c r="A93" s="3" t="s">
        <v>5</v>
      </c>
      <c r="B93" s="3" t="s">
        <v>7</v>
      </c>
      <c r="C93" s="3"/>
      <c r="D93" s="3"/>
      <c r="E93" s="3"/>
    </row>
    <row r="94" spans="1:5">
      <c r="A94" s="3"/>
      <c r="B94" s="2" t="s">
        <v>12</v>
      </c>
      <c r="C94" s="2" t="s">
        <v>9</v>
      </c>
      <c r="D94" s="2" t="s">
        <v>10</v>
      </c>
      <c r="E94" s="2" t="s">
        <v>11</v>
      </c>
    </row>
    <row r="95" spans="1:5">
      <c r="A95" s="2">
        <v>1</v>
      </c>
      <c r="B95" s="4">
        <v>130000</v>
      </c>
      <c r="C95" s="4">
        <v>115000</v>
      </c>
      <c r="D95" s="4">
        <v>101850</v>
      </c>
      <c r="E95" s="4">
        <v>100714.28571428571</v>
      </c>
    </row>
    <row r="96" spans="1:5">
      <c r="A96" s="2">
        <v>2</v>
      </c>
      <c r="B96" s="4">
        <v>110000</v>
      </c>
      <c r="C96" s="4">
        <v>85000</v>
      </c>
      <c r="D96" s="4">
        <v>69156.149999999994</v>
      </c>
      <c r="E96" s="4">
        <v>67622.448979591834</v>
      </c>
    </row>
    <row r="97" spans="1:5">
      <c r="A97" s="2">
        <v>3</v>
      </c>
      <c r="B97" s="4">
        <v>90000</v>
      </c>
      <c r="C97" s="4">
        <v>60000</v>
      </c>
      <c r="D97" s="4">
        <v>46957.025849999991</v>
      </c>
      <c r="E97" s="4">
        <v>45403.644314868798</v>
      </c>
    </row>
    <row r="98" spans="1:5">
      <c r="A98" s="2">
        <v>4</v>
      </c>
      <c r="B98" s="4">
        <v>70000</v>
      </c>
      <c r="C98" s="4">
        <v>40000</v>
      </c>
      <c r="D98" s="4">
        <v>31883.820552149991</v>
      </c>
      <c r="E98" s="4">
        <v>30485.304039983333</v>
      </c>
    </row>
    <row r="99" spans="1:5">
      <c r="A99" s="2">
        <v>5</v>
      </c>
      <c r="B99" s="4">
        <v>50000</v>
      </c>
      <c r="C99" s="4">
        <v>25000</v>
      </c>
      <c r="D99" s="4">
        <v>21649.114154909847</v>
      </c>
      <c r="E99" s="4">
        <v>20468.70414113166</v>
      </c>
    </row>
    <row r="100" spans="1:5">
      <c r="A100" s="2">
        <v>6</v>
      </c>
      <c r="B100" s="4">
        <v>30000</v>
      </c>
      <c r="C100" s="4">
        <v>15000</v>
      </c>
      <c r="D100" s="4">
        <v>14699.748511183785</v>
      </c>
      <c r="E100" s="4">
        <v>13743.272780474108</v>
      </c>
    </row>
    <row r="101" spans="1:5">
      <c r="A101" s="2">
        <v>7</v>
      </c>
      <c r="B101" s="4">
        <v>10000</v>
      </c>
      <c r="C101" s="4">
        <v>10000</v>
      </c>
      <c r="D101" s="4">
        <v>9981.1292390937888</v>
      </c>
      <c r="E101" s="4">
        <v>9999.99999999998</v>
      </c>
    </row>
  </sheetData>
  <mergeCells count="12">
    <mergeCell ref="A56:B56"/>
    <mergeCell ref="A61:E61"/>
    <mergeCell ref="A74:A75"/>
    <mergeCell ref="B74:E74"/>
    <mergeCell ref="A93:A94"/>
    <mergeCell ref="B93:E93"/>
    <mergeCell ref="A1:B1"/>
    <mergeCell ref="A6:E6"/>
    <mergeCell ref="A20:B20"/>
    <mergeCell ref="A25:E25"/>
    <mergeCell ref="A38:B38"/>
    <mergeCell ref="A43:E4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"/>
  <sheetViews>
    <sheetView topLeftCell="A11" workbookViewId="0">
      <selection activeCell="B24" sqref="B24"/>
    </sheetView>
  </sheetViews>
  <sheetFormatPr defaultRowHeight="15"/>
  <cols>
    <col min="1" max="1" width="25" customWidth="1"/>
    <col min="2" max="2" width="19.140625" customWidth="1"/>
    <col min="3" max="3" width="14.140625" customWidth="1"/>
    <col min="4" max="4" width="14.42578125" customWidth="1"/>
    <col min="5" max="5" width="12.42578125" customWidth="1"/>
  </cols>
  <sheetData>
    <row r="7" ht="47.25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"/>
  <sheetViews>
    <sheetView workbookViewId="0">
      <selection sqref="A1:E14"/>
    </sheetView>
  </sheetViews>
  <sheetFormatPr defaultRowHeight="15"/>
  <cols>
    <col min="1" max="1" width="21.5703125" customWidth="1"/>
    <col min="2" max="2" width="17.42578125" customWidth="1"/>
    <col min="3" max="3" width="19.85546875" customWidth="1"/>
    <col min="4" max="4" width="17.28515625" customWidth="1"/>
    <col min="5" max="5" width="12.5703125" customWidth="1"/>
  </cols>
  <sheetData>
    <row r="7" ht="55.5" customHeight="1"/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2014-11-10T05:25:27Z</dcterms:modified>
</cp:coreProperties>
</file>